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ndmade pricing" sheetId="1" state="visible" r:id="rId1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##"/>
    <numFmt numFmtId="165" formatCode="0.0%"/>
    <numFmt numFmtId="166" formatCode="#,##0.0000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  <color rgb="00FFFFFF"/>
    </font>
    <font>
      <b val="1"/>
    </font>
    <font>
      <b val="1"/>
      <sz val="12"/>
    </font>
    <font>
      <b val="1"/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8F2FF"/>
      </patternFill>
    </fill>
    <fill>
      <patternFill patternType="solid">
        <fgColor rgb="002F4A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4" fontId="0" fillId="2" borderId="0" pivotButton="0" quotePrefix="0" xfId="0"/>
    <xf numFmtId="165" fontId="0" fillId="2" borderId="0" pivotButton="0" quotePrefix="0" xfId="0"/>
    <xf numFmtId="0" fontId="3" fillId="3" borderId="0" applyAlignment="1" pivotButton="0" quotePrefix="0" xfId="0">
      <alignment vertical="center" wrapText="1"/>
    </xf>
    <xf numFmtId="166" fontId="0" fillId="0" borderId="0" pivotButton="0" quotePrefix="0" xfId="0"/>
    <xf numFmtId="0" fontId="4" fillId="0" borderId="0" pivotButton="0" quotePrefix="0" xfId="0"/>
    <xf numFmtId="4" fontId="0" fillId="0" borderId="0" pivotButton="0" quotePrefix="0" xfId="0"/>
    <xf numFmtId="4" fontId="4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v001-recipe-cost.integrated-thai-course.workers.dev/handmade-pric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6" customWidth="1" min="3" max="3"/>
    <col width="16" customWidth="1" min="4" max="4"/>
    <col width="22" customWidth="1" min="5" max="5"/>
    <col width="16" customWidth="1" min="6" max="6"/>
    <col width="16" customWidth="1" min="7" max="7"/>
  </cols>
  <sheetData>
    <row r="1">
      <c r="A1" s="1" t="inlineStr">
        <is>
          <t>Free Handmade Pricing Template (lite)</t>
        </is>
      </c>
    </row>
    <row r="2">
      <c r="A2" s="2" t="inlineStr">
        <is>
          <t>Blue cells are inputs; the other cells are formulas. Use one currency throughout. The blue cells hold a fictional example so you can see it work: replace them with your own numbers.</t>
        </is>
      </c>
    </row>
    <row r="4">
      <c r="A4" t="inlineStr">
        <is>
          <t>Product name</t>
        </is>
      </c>
      <c r="B4" s="3" t="inlineStr">
        <is>
          <t>Example: 8 oz jar candle (fictional)</t>
        </is>
      </c>
    </row>
    <row r="5">
      <c r="A5" t="inlineStr">
        <is>
          <t>Items per batch (more than 0)</t>
        </is>
      </c>
      <c r="B5" s="4" t="n">
        <v>12</v>
      </c>
    </row>
    <row r="6">
      <c r="A6" t="inlineStr">
        <is>
          <t>Labor minutes per batch (0 or more)</t>
        </is>
      </c>
      <c r="B6" s="4" t="n">
        <v>90</v>
      </c>
    </row>
    <row r="7">
      <c r="A7" t="inlineStr">
        <is>
          <t>Hourly labor rate (0 or more)</t>
        </is>
      </c>
      <c r="B7" s="5" t="n">
        <v>18</v>
      </c>
    </row>
    <row r="8">
      <c r="A8" t="inlineStr">
        <is>
          <t>Packaging cost per item (0 or more)</t>
        </is>
      </c>
      <c r="B8" s="5" t="n">
        <v>0.85</v>
      </c>
    </row>
    <row r="9">
      <c r="A9" t="inlineStr">
        <is>
          <t>Overhead cost per batch (0 or more)</t>
        </is>
      </c>
      <c r="B9" s="5" t="n">
        <v>6</v>
      </c>
    </row>
    <row r="10">
      <c r="A10" t="inlineStr">
        <is>
          <t>Target margin after fees (0% to below 100%)</t>
        </is>
      </c>
      <c r="B10" s="6" t="n">
        <v>0.4</v>
      </c>
    </row>
    <row r="11">
      <c r="A11" t="inlineStr">
        <is>
          <t>Percentage selling fees per sale (all % fees added together)</t>
        </is>
      </c>
      <c r="B11" s="6" t="n">
        <v>0.095</v>
      </c>
    </row>
    <row r="12">
      <c r="A12" t="inlineStr">
        <is>
          <t>Fixed selling fees per sale (listing fee + fixed payment fee)</t>
        </is>
      </c>
      <c r="B12" s="5" t="n">
        <v>0.45</v>
      </c>
    </row>
    <row r="13">
      <c r="A13" s="2" t="inlineStr">
        <is>
          <t>The example fees are illustrative: enter your own platform's current fees. Fees here are charged on the item price only (no shipping charged).</t>
        </is>
      </c>
    </row>
    <row r="15" ht="48" customHeight="1">
      <c r="A15" s="7" t="inlineStr">
        <is>
          <t>Material</t>
        </is>
      </c>
      <c r="B15" s="7" t="inlineStr">
        <is>
          <t>Pack price</t>
        </is>
      </c>
      <c r="C15" s="7" t="inlineStr">
        <is>
          <t>Pack size</t>
        </is>
      </c>
      <c r="D15" s="7" t="inlineStr">
        <is>
          <t>Unit (note only)</t>
        </is>
      </c>
      <c r="E15" s="7" t="inlineStr">
        <is>
          <t>Amount per item (same unit as pack size)</t>
        </is>
      </c>
      <c r="F15" s="7" t="inlineStr">
        <is>
          <t>Cost per item</t>
        </is>
      </c>
      <c r="G15" s="7" t="inlineStr">
        <is>
          <t>Status</t>
        </is>
      </c>
    </row>
    <row r="16">
      <c r="A16" s="3" t="inlineStr">
        <is>
          <t>Soy wax (example)</t>
        </is>
      </c>
      <c r="B16" s="5" t="n">
        <v>25</v>
      </c>
      <c r="C16" s="3" t="n">
        <v>4000</v>
      </c>
      <c r="D16" s="3" t="inlineStr">
        <is>
          <t>g</t>
        </is>
      </c>
      <c r="E16" s="3" t="n">
        <v>190</v>
      </c>
      <c r="F16" s="8">
        <f>IF(G16="OK",B16/C16*E16,"")</f>
        <v/>
      </c>
      <c r="G16">
        <f>IF(COUNTA(A16:E16)=0,"",IF(A16="","CHECK name",IF(NOT(ISNUMBER(B16)),"CHECK pack price",IF(B16&lt;0,"CHECK pack price",IF(NOT(ISNUMBER(C16)),"CHECK pack size",IF(C16&lt;=0,"CHECK pack size",IF(NOT(ISNUMBER(E16)),"CHECK amount",IF(E16&lt;=0,"CHECK amount","OK"))))))))</f>
        <v/>
      </c>
    </row>
    <row r="17">
      <c r="A17" s="3" t="inlineStr">
        <is>
          <t>Fragrance oil (example)</t>
        </is>
      </c>
      <c r="B17" s="5" t="n">
        <v>24</v>
      </c>
      <c r="C17" s="3" t="n">
        <v>16</v>
      </c>
      <c r="D17" s="3" t="inlineStr">
        <is>
          <t>oz</t>
        </is>
      </c>
      <c r="E17" s="3" t="n">
        <v>0.6</v>
      </c>
      <c r="F17" s="8">
        <f>IF(G17="OK",B17/C17*E17,"")</f>
        <v/>
      </c>
      <c r="G17">
        <f>IF(COUNTA(A17:E17)=0,"",IF(A17="","CHECK name",IF(NOT(ISNUMBER(B17)),"CHECK pack price",IF(B17&lt;0,"CHECK pack price",IF(NOT(ISNUMBER(C17)),"CHECK pack size",IF(C17&lt;=0,"CHECK pack size",IF(NOT(ISNUMBER(E17)),"CHECK amount",IF(E17&lt;=0,"CHECK amount","OK"))))))))</f>
        <v/>
      </c>
    </row>
    <row r="18">
      <c r="A18" s="3" t="inlineStr">
        <is>
          <t>Cotton wick (example)</t>
        </is>
      </c>
      <c r="B18" s="5" t="n">
        <v>9</v>
      </c>
      <c r="C18" s="3" t="n">
        <v>100</v>
      </c>
      <c r="D18" s="3" t="inlineStr">
        <is>
          <t>each</t>
        </is>
      </c>
      <c r="E18" s="3" t="n">
        <v>1</v>
      </c>
      <c r="F18" s="8">
        <f>IF(G18="OK",B18/C18*E18,"")</f>
        <v/>
      </c>
      <c r="G18">
        <f>IF(COUNTA(A18:E18)=0,"",IF(A18="","CHECK name",IF(NOT(ISNUMBER(B18)),"CHECK pack price",IF(B18&lt;0,"CHECK pack price",IF(NOT(ISNUMBER(C18)),"CHECK pack size",IF(C18&lt;=0,"CHECK pack size",IF(NOT(ISNUMBER(E18)),"CHECK amount",IF(E18&lt;=0,"CHECK amount","OK"))))))))</f>
        <v/>
      </c>
    </row>
    <row r="19">
      <c r="A19" s="3" t="inlineStr">
        <is>
          <t>Glass jar (example)</t>
        </is>
      </c>
      <c r="B19" s="5" t="n">
        <v>18</v>
      </c>
      <c r="C19" s="3" t="n">
        <v>12</v>
      </c>
      <c r="D19" s="3" t="inlineStr">
        <is>
          <t>each</t>
        </is>
      </c>
      <c r="E19" s="3" t="n">
        <v>1</v>
      </c>
      <c r="F19" s="8">
        <f>IF(G19="OK",B19/C19*E19,"")</f>
        <v/>
      </c>
      <c r="G19">
        <f>IF(COUNTA(A19:E19)=0,"",IF(A19="","CHECK name",IF(NOT(ISNUMBER(B19)),"CHECK pack price",IF(B19&lt;0,"CHECK pack price",IF(NOT(ISNUMBER(C19)),"CHECK pack size",IF(C19&lt;=0,"CHECK pack size",IF(NOT(ISNUMBER(E19)),"CHECK amount",IF(E19&lt;=0,"CHECK amount","OK"))))))))</f>
        <v/>
      </c>
    </row>
    <row r="20">
      <c r="A20" s="3" t="inlineStr">
        <is>
          <t>Label (example)</t>
        </is>
      </c>
      <c r="B20" s="5" t="n">
        <v>12</v>
      </c>
      <c r="C20" s="3" t="n">
        <v>60</v>
      </c>
      <c r="D20" s="3" t="inlineStr">
        <is>
          <t>each</t>
        </is>
      </c>
      <c r="E20" s="3" t="n">
        <v>1</v>
      </c>
      <c r="F20" s="8">
        <f>IF(G20="OK",B20/C20*E20,"")</f>
        <v/>
      </c>
      <c r="G20">
        <f>IF(COUNTA(A20:E20)=0,"",IF(A20="","CHECK name",IF(NOT(ISNUMBER(B20)),"CHECK pack price",IF(B20&lt;0,"CHECK pack price",IF(NOT(ISNUMBER(C20)),"CHECK pack size",IF(C20&lt;=0,"CHECK pack size",IF(NOT(ISNUMBER(E20)),"CHECK amount",IF(E20&lt;=0,"CHECK amount","OK"))))))))</f>
        <v/>
      </c>
    </row>
    <row r="21">
      <c r="A21" s="3" t="n"/>
      <c r="B21" s="5" t="n"/>
      <c r="C21" s="3" t="n"/>
      <c r="D21" s="3" t="n"/>
      <c r="E21" s="3" t="n"/>
      <c r="F21" s="8">
        <f>IF(G21="OK",B21/C21*E21,"")</f>
        <v/>
      </c>
      <c r="G21">
        <f>IF(COUNTA(A21:E21)=0,"",IF(A21="","CHECK name",IF(NOT(ISNUMBER(B21)),"CHECK pack price",IF(B21&lt;0,"CHECK pack price",IF(NOT(ISNUMBER(C21)),"CHECK pack size",IF(C21&lt;=0,"CHECK pack size",IF(NOT(ISNUMBER(E21)),"CHECK amount",IF(E21&lt;=0,"CHECK amount","OK"))))))))</f>
        <v/>
      </c>
    </row>
    <row r="22">
      <c r="A22" s="3" t="n"/>
      <c r="B22" s="5" t="n"/>
      <c r="C22" s="3" t="n"/>
      <c r="D22" s="3" t="n"/>
      <c r="E22" s="3" t="n"/>
      <c r="F22" s="8">
        <f>IF(G22="OK",B22/C22*E22,"")</f>
        <v/>
      </c>
      <c r="G22">
        <f>IF(COUNTA(A22:E22)=0,"",IF(A22="","CHECK name",IF(NOT(ISNUMBER(B22)),"CHECK pack price",IF(B22&lt;0,"CHECK pack price",IF(NOT(ISNUMBER(C22)),"CHECK pack size",IF(C22&lt;=0,"CHECK pack size",IF(NOT(ISNUMBER(E22)),"CHECK amount",IF(E22&lt;=0,"CHECK amount","OK"))))))))</f>
        <v/>
      </c>
    </row>
    <row r="23">
      <c r="A23" s="3" t="n"/>
      <c r="B23" s="5" t="n"/>
      <c r="C23" s="3" t="n"/>
      <c r="D23" s="3" t="n"/>
      <c r="E23" s="3" t="n"/>
      <c r="F23" s="8">
        <f>IF(G23="OK",B23/C23*E23,"")</f>
        <v/>
      </c>
      <c r="G23">
        <f>IF(COUNTA(A23:E23)=0,"",IF(A23="","CHECK name",IF(NOT(ISNUMBER(B23)),"CHECK pack price",IF(B23&lt;0,"CHECK pack price",IF(NOT(ISNUMBER(C23)),"CHECK pack size",IF(C23&lt;=0,"CHECK pack size",IF(NOT(ISNUMBER(E23)),"CHECK amount",IF(E23&lt;=0,"CHECK amount","OK"))))))))</f>
        <v/>
      </c>
    </row>
    <row r="24">
      <c r="A24" s="3" t="n"/>
      <c r="B24" s="5" t="n"/>
      <c r="C24" s="3" t="n"/>
      <c r="D24" s="3" t="n"/>
      <c r="E24" s="3" t="n"/>
      <c r="F24" s="8">
        <f>IF(G24="OK",B24/C24*E24,"")</f>
        <v/>
      </c>
      <c r="G24">
        <f>IF(COUNTA(A24:E24)=0,"",IF(A24="","CHECK name",IF(NOT(ISNUMBER(B24)),"CHECK pack price",IF(B24&lt;0,"CHECK pack price",IF(NOT(ISNUMBER(C24)),"CHECK pack size",IF(C24&lt;=0,"CHECK pack size",IF(NOT(ISNUMBER(E24)),"CHECK amount",IF(E24&lt;=0,"CHECK amount","OK"))))))))</f>
        <v/>
      </c>
    </row>
    <row r="25">
      <c r="A25" s="3" t="n"/>
      <c r="B25" s="5" t="n"/>
      <c r="C25" s="3" t="n"/>
      <c r="D25" s="3" t="n"/>
      <c r="E25" s="3" t="n"/>
      <c r="F25" s="8">
        <f>IF(G25="OK",B25/C25*E25,"")</f>
        <v/>
      </c>
      <c r="G25">
        <f>IF(COUNTA(A25:E25)=0,"",IF(A25="","CHECK name",IF(NOT(ISNUMBER(B25)),"CHECK pack price",IF(B25&lt;0,"CHECK pack price",IF(NOT(ISNUMBER(C25)),"CHECK pack size",IF(C25&lt;=0,"CHECK pack size",IF(NOT(ISNUMBER(E25)),"CHECK amount",IF(E25&lt;=0,"CHECK amount","OK"))))))))</f>
        <v/>
      </c>
    </row>
    <row r="27" ht="32" customHeight="1">
      <c r="A27" s="7" t="inlineStr">
        <is>
          <t>Results (one item per sale)</t>
        </is>
      </c>
      <c r="B27" s="7" t="inlineStr"/>
    </row>
    <row r="28">
      <c r="A28" s="9" t="inlineStr">
        <is>
          <t>Status (READY when every input is complete)</t>
        </is>
      </c>
      <c r="B28" s="9">
        <f>IF(COUNTA(B4:B12,A16:E25)=0,"",IF(B4="","CHECK product name",IF(NOT(ISNUMBER(B5)),"CHECK items per batch",IF(B5&lt;=0,"CHECK items per batch",IF(NOT(ISNUMBER(B6)),"CHECK labor minutes",IF(B6&lt;0,"CHECK labor minutes",IF(NOT(ISNUMBER(B7)),"CHECK hourly rate",IF(B7&lt;0,"CHECK hourly rate",IF(NOT(ISNUMBER(B8)),"CHECK packaging",IF(B8&lt;0,"CHECK packaging",IF(NOT(ISNUMBER(B9)),"CHECK overhead",IF(B9&lt;0,"CHECK overhead",IF(NOT(ISNUMBER(B10)),"CHECK target margin",IF(OR(B10&lt;0,B10&gt;=1),"CHECK target margin",IF(NOT(ISNUMBER(B11)),"CHECK fee %",IF(OR(B11&lt;0,B11&gt;=1),"CHECK fee %",IF(NOT(ISNUMBER(B12)),"CHECK fixed fees",IF(B12&lt;0,"CHECK fixed fees",IF(B10+B11&gt;=1,"CHECK margin + fees &gt;= 100%",IF(COUNTIF(G16:G25,"CHECK*")&gt;0,"CHECK material lines",IF(COUNTIF(G16:G25,"OK")=0,"CHECK add a material","READY")))))))))))))))))))))</f>
        <v/>
      </c>
    </row>
    <row r="29">
      <c r="A29" t="inlineStr">
        <is>
          <t>Materials per item</t>
        </is>
      </c>
      <c r="B29" s="10">
        <f>IF($B$28="READY",SUM(F16:F25),"")</f>
        <v/>
      </c>
    </row>
    <row r="30">
      <c r="A30" t="inlineStr">
        <is>
          <t>Labor per item</t>
        </is>
      </c>
      <c r="B30" s="10">
        <f>IF($B$28="READY",B6/60*B7/B5,"")</f>
        <v/>
      </c>
    </row>
    <row r="31">
      <c r="A31" t="inlineStr">
        <is>
          <t>Packaging per item</t>
        </is>
      </c>
      <c r="B31" s="10">
        <f>IF($B$28="READY",B8,"")</f>
        <v/>
      </c>
    </row>
    <row r="32">
      <c r="A32" t="inlineStr">
        <is>
          <t>Overhead per item</t>
        </is>
      </c>
      <c r="B32" s="10">
        <f>IF($B$28="READY",B9/B5,"")</f>
        <v/>
      </c>
    </row>
    <row r="33">
      <c r="A33" t="inlineStr">
        <is>
          <t>Total cost per item</t>
        </is>
      </c>
      <c r="B33" s="10">
        <f>IF($B$28="READY",B29+B30+B31+B32,"")</f>
        <v/>
      </c>
    </row>
    <row r="34">
      <c r="A34" s="9" t="inlineStr">
        <is>
          <t>Price for your target margin after fees</t>
        </is>
      </c>
      <c r="B34" s="11">
        <f>IF($B$28="READY",(B33+B12)/(1-B10-B11),"")</f>
        <v/>
      </c>
    </row>
    <row r="35">
      <c r="A35" t="inlineStr">
        <is>
          <t>Selling fees at that price</t>
        </is>
      </c>
      <c r="B35" s="10">
        <f>IF($B$28="READY",B12+B11*B34,"")</f>
        <v/>
      </c>
    </row>
    <row r="36">
      <c r="A36" t="inlineStr">
        <is>
          <t>Profit per sale at that price</t>
        </is>
      </c>
      <c r="B36" s="10">
        <f>IF($B$28="READY",B34-B33-B35,"")</f>
        <v/>
      </c>
    </row>
    <row r="37">
      <c r="A37" t="inlineStr">
        <is>
          <t>Margin after fees at that price</t>
        </is>
      </c>
      <c r="B37" s="12">
        <f>IF($B$28="READY",IF(B34&gt;0,B36/B34,""),"")</f>
        <v/>
      </c>
    </row>
    <row r="39">
      <c r="A39" t="inlineStr">
        <is>
          <t>Price for target margin after fees = (cost per item + fixed fees) / (1 - target margin - percentage fees). Profit = price - cost - fees. Margin = profit / price.</t>
        </is>
      </c>
    </row>
    <row r="41">
      <c r="A41" s="13" t="inlineStr">
        <is>
          <t>What the full Handmade Pricing &amp; Profit Workbook adds</t>
        </is>
      </c>
    </row>
    <row r="42">
      <c r="A42" t="inlineStr">
        <is>
          <t>- A materials library for 100 materials with unit conversion (g, kg, oz, lb, ml, l, each, dozen) and a usable fraction for waste.</t>
        </is>
      </c>
    </row>
    <row r="43">
      <c r="A43" t="inlineStr">
        <is>
          <t>- Etsy and a second place you sell side by side, with US Etsy fee rates prefilled (checked Nov 2026) and fees on the shipping you charge.</t>
        </is>
      </c>
    </row>
    <row r="44">
      <c r="A44" t="inlineStr">
        <is>
          <t>- Break-even price, profit and margin at your current price, and a wholesale price with a suggested retail price.</t>
        </is>
      </c>
    </row>
    <row r="45">
      <c r="A45" t="inlineStr">
        <is>
          <t>- 25 material lines per product; duplicate the product sheet for every product. Includes a worked example and a 2-page PDF guide.</t>
        </is>
      </c>
    </row>
    <row r="46">
      <c r="A46" s="14" t="inlineStr">
        <is>
          <t>Get the full Handmade Pricing &amp; Profit Workbook: https://rev001-recipe-cost.integrated-thai-course.workers.dev/handmade-pricing</t>
        </is>
      </c>
    </row>
  </sheetData>
  <dataValidations count="7">
    <dataValidation sqref="B5" showDropDown="0" showInputMessage="0" showErrorMessage="1" allowBlank="1" error="Items per batch must be more than 0." type="decimal" errorStyle="stop" operator="greaterThan">
      <formula1>0</formula1>
    </dataValidation>
    <dataValidation sqref="B6:B9" showDropDown="0" showInputMessage="0" showErrorMessage="1" allowBlank="1" error="Enter 0 or more." type="decimal" errorStyle="stop" operator="greaterThanOrEqual">
      <formula1>0</formula1>
    </dataValidation>
    <dataValidation sqref="B10:B11" showDropDown="0" showInputMessage="0" showErrorMessage="1" allowBlank="1" error="Enter a % from 0% to below 100% (40% or 0.4)." type="decimal" errorStyle="stop" operator="between">
      <formula1>0</formula1>
      <formula2>0.999999</formula2>
    </dataValidation>
    <dataValidation sqref="B12" showDropDown="0" showInputMessage="0" showErrorMessage="1" allowBlank="1" error="Enter 0 or more." type="decimal" errorStyle="stop" operator="greaterThanOrEqual">
      <formula1>0</formula1>
    </dataValidation>
    <dataValidation sqref="B16:B25" showDropDown="0" showInputMessage="0" showErrorMessage="1" allowBlank="1" error="Pack price must be 0 or more." type="decimal" errorStyle="stop" operator="greaterThanOrEqual">
      <formula1>0</formula1>
    </dataValidation>
    <dataValidation sqref="C16:C25" showDropDown="0" showInputMessage="0" showErrorMessage="1" allowBlank="1" error="Pack size must be more than 0." type="decimal" errorStyle="stop" operator="greaterThan">
      <formula1>0</formula1>
    </dataValidation>
    <dataValidation sqref="E16:E25" showDropDown="0" showInputMessage="0" showErrorMessage="1" allowBlank="1" error="Amount per item must be more than 0." type="decimal" errorStyle="stop" operator="greaterThan">
      <formula1>0</formula1>
    </dataValidation>
  </dataValidations>
  <hyperlinks>
    <hyperlink xmlns:r="http://schemas.openxmlformats.org/officeDocument/2006/relationships" ref="A46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Maker Pricing Tools</dc:creator>
  <dc:title>Free Handmade Pricing Template (lite)</dc:title>
  <dcterms:created xsi:type="dcterms:W3CDTF">2026-11-02T00:00:00Z</dcterms:created>
  <dcterms:modified xsi:type="dcterms:W3CDTF">2026-11-02T08:21:30Z</dcterms:modified>
</cp:coreProperties>
</file>